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arc/Downloads/"/>
    </mc:Choice>
  </mc:AlternateContent>
  <xr:revisionPtr revIDLastSave="0" documentId="13_ncr:1_{84DD8B95-8380-5D42-B99F-43D3AC0486D3}" xr6:coauthVersionLast="47" xr6:coauthVersionMax="47" xr10:uidLastSave="{00000000-0000-0000-0000-000000000000}"/>
  <workbookProtection lockStructure="1"/>
  <bookViews>
    <workbookView xWindow="2580" yWindow="980" windowWidth="28080" windowHeight="19080" xr2:uid="{401345D9-C6E4-6B47-8BB8-BB754812D6FD}"/>
  </bookViews>
  <sheets>
    <sheet name="Feuil1" sheetId="1" r:id="rId1"/>
    <sheet name="Feuil2" sheetId="2" r:id="rId2"/>
    <sheet name="Feuil3" sheetId="3" r:id="rId3"/>
    <sheet name="Feuil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12" i="1"/>
  <c r="D13" i="1"/>
  <c r="D14" i="1"/>
  <c r="D15" i="1"/>
  <c r="D16" i="1"/>
  <c r="D17" i="1"/>
  <c r="D18" i="1"/>
  <c r="D19" i="1"/>
  <c r="D20" i="1" l="1"/>
  <c r="C20" i="1" s="1"/>
</calcChain>
</file>

<file path=xl/sharedStrings.xml><?xml version="1.0" encoding="utf-8"?>
<sst xmlns="http://schemas.openxmlformats.org/spreadsheetml/2006/main" count="31" uniqueCount="31">
  <si>
    <t>(exemple 3/4 AV 1/2 AR)</t>
    <phoneticPr fontId="10" type="noConversion"/>
  </si>
  <si>
    <t>UTILISATION SOUS LA RESPONSABILITE DU COMMANDANT DE BORD.</t>
    <phoneticPr fontId="10" type="noConversion"/>
  </si>
  <si>
    <t>N.B.: respecter une différence maximale de 1/4 de graduation entre les 2 réservoirs (cf manuel de vol)</t>
    <phoneticPr fontId="10" type="noConversion"/>
  </si>
  <si>
    <t xml:space="preserve">                      Devis Masse et Centrage </t>
  </si>
  <si>
    <t>Masses</t>
  </si>
  <si>
    <t>Bras de Levier</t>
  </si>
  <si>
    <t>Moment</t>
  </si>
  <si>
    <t>Pilote</t>
  </si>
  <si>
    <t>Passager avant</t>
  </si>
  <si>
    <t>Passagers arrières</t>
  </si>
  <si>
    <t>Bagages Maxi (Avant)</t>
  </si>
  <si>
    <t>Bagages Maxi (Zone B)</t>
  </si>
  <si>
    <t xml:space="preserve">Masse à vide </t>
  </si>
  <si>
    <t>Total</t>
  </si>
  <si>
    <t>Limites de Centrage:    0,36m à 0,68m</t>
  </si>
  <si>
    <r>
      <t xml:space="preserve">Masse maximale autorisée au décollage </t>
    </r>
    <r>
      <rPr>
        <sz val="12"/>
        <rFont val="Arial"/>
        <family val="2"/>
      </rPr>
      <t>: 1200 kg (MTOW)</t>
    </r>
  </si>
  <si>
    <r>
      <t xml:space="preserve">Masse maximale autorisée à l'atterrissage </t>
    </r>
    <r>
      <rPr>
        <sz val="12"/>
        <rFont val="Arial"/>
        <family val="2"/>
      </rPr>
      <t>: 1200 kg (MLW)</t>
    </r>
  </si>
  <si>
    <r>
      <t>Essence AVGAS</t>
    </r>
    <r>
      <rPr>
        <sz val="12"/>
        <rFont val="Arial"/>
        <family val="2"/>
      </rPr>
      <t xml:space="preserve">:  90 L Avant       125 L Arrière </t>
    </r>
  </si>
  <si>
    <t xml:space="preserve"> </t>
  </si>
  <si>
    <t>Cat,N</t>
  </si>
  <si>
    <t>Cat,U</t>
  </si>
  <si>
    <t>Centrage</t>
  </si>
  <si>
    <t>MASSE TOTALE IMPERATIVEMENT                  &lt;=1200 kg</t>
    <phoneticPr fontId="10" type="noConversion"/>
  </si>
  <si>
    <t>Données du Vol</t>
    <phoneticPr fontId="10" type="noConversion"/>
  </si>
  <si>
    <t>Entrer les données dans la colonne "Données du Vol"</t>
    <phoneticPr fontId="10" type="noConversion"/>
  </si>
  <si>
    <r>
      <t>Essence avant (maxi 90L)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en Litres</t>
    </r>
    <phoneticPr fontId="10" type="noConversion"/>
  </si>
  <si>
    <r>
      <t xml:space="preserve">Essence arrière (maxi 125L) </t>
    </r>
    <r>
      <rPr>
        <b/>
        <sz val="10"/>
        <color indexed="10"/>
        <rFont val="Arial"/>
        <family val="2"/>
      </rPr>
      <t>en Litres</t>
    </r>
    <phoneticPr fontId="10" type="noConversion"/>
  </si>
  <si>
    <r>
      <t>Consommation</t>
    </r>
    <r>
      <rPr>
        <sz val="12"/>
        <rFont val="Arial"/>
        <family val="2"/>
      </rPr>
      <t xml:space="preserve"> : entre 35 et 40,0 L/h</t>
    </r>
  </si>
  <si>
    <t>SUR ROUES</t>
  </si>
  <si>
    <t xml:space="preserve">DOCUMENT SPECIFIQUE AU D140 F-PNIV DE L'AEROCLUB DE MERIBEL. </t>
  </si>
  <si>
    <t>Jodel D140 E F-PEYO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</si>
</sst>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\ \k\g"/>
  </numFmts>
  <fonts count="15" x14ac:knownFonts="1"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i/>
      <sz val="10"/>
      <color indexed="12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9" fillId="0" borderId="0" xfId="1"/>
    <xf numFmtId="0" fontId="1" fillId="0" borderId="0" xfId="1" applyFont="1"/>
    <xf numFmtId="0" fontId="2" fillId="0" borderId="0" xfId="1" applyFont="1"/>
    <xf numFmtId="0" fontId="0" fillId="0" borderId="0" xfId="1" applyFont="1"/>
    <xf numFmtId="0" fontId="3" fillId="0" borderId="0" xfId="1" applyFont="1"/>
    <xf numFmtId="0" fontId="4" fillId="0" borderId="0" xfId="1" applyFont="1"/>
    <xf numFmtId="0" fontId="9" fillId="2" borderId="1" xfId="1" applyFill="1" applyBorder="1"/>
    <xf numFmtId="0" fontId="0" fillId="0" borderId="1" xfId="1" applyFont="1" applyBorder="1" applyAlignment="1">
      <alignment horizontal="center"/>
    </xf>
    <xf numFmtId="0" fontId="0" fillId="0" borderId="1" xfId="1" applyFont="1" applyBorder="1"/>
    <xf numFmtId="164" fontId="9" fillId="0" borderId="1" xfId="1" applyNumberForma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8" fillId="0" borderId="0" xfId="1" applyFont="1"/>
    <xf numFmtId="164" fontId="9" fillId="0" borderId="0" xfId="1" applyNumberFormat="1"/>
    <xf numFmtId="2" fontId="0" fillId="0" borderId="1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 applyProtection="1">
      <alignment horizontal="center"/>
      <protection locked="0"/>
    </xf>
    <xf numFmtId="0" fontId="13" fillId="0" borderId="0" xfId="1" applyFont="1"/>
    <xf numFmtId="0" fontId="11" fillId="0" borderId="2" xfId="1" applyFont="1" applyBorder="1" applyAlignment="1" applyProtection="1">
      <alignment horizontal="center"/>
      <protection locked="0"/>
    </xf>
    <xf numFmtId="0" fontId="5" fillId="0" borderId="3" xfId="1" applyFont="1" applyBorder="1"/>
    <xf numFmtId="164" fontId="5" fillId="0" borderId="4" xfId="1" applyNumberFormat="1" applyFont="1" applyBorder="1" applyAlignment="1">
      <alignment horizontal="center"/>
    </xf>
    <xf numFmtId="165" fontId="12" fillId="0" borderId="5" xfId="1" applyNumberFormat="1" applyFont="1" applyBorder="1" applyAlignment="1">
      <alignment horizontal="center"/>
    </xf>
    <xf numFmtId="0" fontId="14" fillId="3" borderId="0" xfId="1" applyFont="1" applyFill="1"/>
    <xf numFmtId="164" fontId="0" fillId="0" borderId="1" xfId="1" applyNumberFormat="1" applyFont="1" applyBorder="1" applyAlignment="1">
      <alignment horizontal="center"/>
    </xf>
    <xf numFmtId="0" fontId="9" fillId="3" borderId="0" xfId="1" applyFill="1"/>
    <xf numFmtId="0" fontId="12" fillId="3" borderId="6" xfId="1" applyFont="1" applyFill="1" applyBorder="1"/>
    <xf numFmtId="0" fontId="8" fillId="3" borderId="6" xfId="0" applyFont="1" applyFill="1" applyBorder="1"/>
    <xf numFmtId="0" fontId="5" fillId="0" borderId="0" xfId="1" applyFont="1"/>
    <xf numFmtId="0" fontId="5" fillId="0" borderId="0" xfId="0" applyFont="1"/>
    <xf numFmtId="0" fontId="12" fillId="3" borderId="0" xfId="1" applyFont="1" applyFill="1"/>
    <xf numFmtId="0" fontId="0" fillId="0" borderId="0" xfId="0"/>
  </cellXfs>
  <cellStyles count="2">
    <cellStyle name="Excel Built-in Normal" xfId="1" xr:uid="{355788B6-5630-2C49-8279-4AFF82A659C4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7B7B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A7EBB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6415904457842"/>
          <c:y val="0.12408764652342258"/>
          <c:w val="0.7822416204343281"/>
          <c:h val="0.5985404126423913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Feuil2!$A$3</c:f>
              <c:strCache>
                <c:ptCount val="1"/>
                <c:pt idx="0">
                  <c:v>Cat,N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none"/>
          </c:marker>
          <c:xVal>
            <c:numRef>
              <c:f>Feuil2!$B$3:$F$3</c:f>
              <c:numCache>
                <c:formatCode>0.000</c:formatCode>
                <c:ptCount val="5"/>
                <c:pt idx="0">
                  <c:v>0.36</c:v>
                </c:pt>
                <c:pt idx="1">
                  <c:v>0.36</c:v>
                </c:pt>
                <c:pt idx="2">
                  <c:v>0.68</c:v>
                </c:pt>
                <c:pt idx="3">
                  <c:v>0.68</c:v>
                </c:pt>
              </c:numCache>
            </c:numRef>
          </c:xVal>
          <c:yVal>
            <c:numRef>
              <c:f>Feuil2!$B$4:$F$4</c:f>
              <c:numCache>
                <c:formatCode>General</c:formatCode>
                <c:ptCount val="5"/>
                <c:pt idx="0">
                  <c:v>600</c:v>
                </c:pt>
                <c:pt idx="1">
                  <c:v>1200</c:v>
                </c:pt>
                <c:pt idx="2">
                  <c:v>1200</c:v>
                </c:pt>
                <c:pt idx="3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58-E54B-9D08-63566B2D2078}"/>
            </c:ext>
          </c:extLst>
        </c:ser>
        <c:ser>
          <c:idx val="1"/>
          <c:order val="1"/>
          <c:tx>
            <c:strRef>
              <c:f>Feuil2!$A$9</c:f>
              <c:strCache>
                <c:ptCount val="1"/>
                <c:pt idx="0">
                  <c:v>Centrage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Feuil1!$C$20</c:f>
              <c:numCache>
                <c:formatCode>0.000</c:formatCode>
                <c:ptCount val="1"/>
                <c:pt idx="0">
                  <c:v>0.53235741444866913</c:v>
                </c:pt>
              </c:numCache>
            </c:numRef>
          </c:xVal>
          <c:yVal>
            <c:numRef>
              <c:f>Feuil1!$B$20</c:f>
              <c:numCache>
                <c:formatCode>0\ \k\g</c:formatCode>
                <c:ptCount val="1"/>
                <c:pt idx="0">
                  <c:v>1052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58-E54B-9D08-63566B2D2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319840"/>
        <c:axId val="1"/>
      </c:scatterChart>
      <c:valAx>
        <c:axId val="537319840"/>
        <c:scaling>
          <c:orientation val="minMax"/>
          <c:max val="0.70000000000000007"/>
          <c:min val="0.34000000000000008"/>
        </c:scaling>
        <c:delete val="0"/>
        <c:axPos val="b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minorGridlines>
          <c:spPr>
            <a:ln w="12700">
              <a:solidFill>
                <a:srgbClr val="B7B7B7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 Bras de Levier Total (m)</a:t>
                </a:r>
              </a:p>
            </c:rich>
          </c:tx>
          <c:layout>
            <c:manualLayout>
              <c:xMode val="edge"/>
              <c:yMode val="edge"/>
              <c:x val="0.40144698628647751"/>
              <c:y val="0.822165929076383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crossBetween val="midCat"/>
        <c:majorUnit val="5.000000000000001E-2"/>
        <c:minorUnit val="1.0000000000000002E-2"/>
      </c:valAx>
      <c:valAx>
        <c:axId val="1"/>
        <c:scaling>
          <c:orientation val="minMax"/>
          <c:max val="1250"/>
          <c:min val="600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minorGridlines>
          <c:spPr>
            <a:ln w="12700">
              <a:solidFill>
                <a:srgbClr val="B7B7B7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Masse Totale (kg)</a:t>
                </a:r>
              </a:p>
            </c:rich>
          </c:tx>
          <c:layout>
            <c:manualLayout>
              <c:xMode val="edge"/>
              <c:yMode val="edge"/>
              <c:x val="1.2986379661122241E-2"/>
              <c:y val="0.265521006954422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37319840"/>
        <c:crossesAt val="0"/>
        <c:crossBetween val="midCat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9054519161626688"/>
          <c:y val="0.90238481184611885"/>
          <c:w val="0.37476558791459952"/>
          <c:h val="6.0607935123993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203200</xdr:colOff>
      <xdr:row>24</xdr:row>
      <xdr:rowOff>63500</xdr:rowOff>
    </xdr:from>
    <xdr:to>
      <xdr:col>5</xdr:col>
      <xdr:colOff>342900</xdr:colOff>
      <xdr:row>47</xdr:row>
      <xdr:rowOff>38100</xdr:rowOff>
    </xdr:to>
    <xdr:graphicFrame macro="">
      <xdr:nvGraphicFramePr>
        <xdr:cNvPr id="1075" name="Chart 1">
          <a:extLst>
            <a:ext uri="{FF2B5EF4-FFF2-40B4-BE49-F238E27FC236}">
              <a16:creationId xmlns:a16="http://schemas.microsoft.com/office/drawing/2014/main" id="{E8F36DFF-FE43-43D7-8D2A-073121F90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355605</xdr:colOff>
      <xdr:row>0</xdr:row>
      <xdr:rowOff>0</xdr:rowOff>
    </xdr:from>
    <xdr:to>
      <xdr:col>14</xdr:col>
      <xdr:colOff>411776</xdr:colOff>
      <xdr:row>60</xdr:row>
      <xdr:rowOff>35560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93A81A-2AB9-2281-D5F1-340EF16C3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4805" y="0"/>
          <a:ext cx="7371371" cy="1042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BF49-D058-9246-8248-D708EB420D86}">
  <dimension ref="A1:F61"/>
  <sheetViews>
    <sheetView tabSelected="1" workbookViewId="0">
      <selection activeCell="C18" sqref="C18"/>
    </sheetView>
  </sheetViews>
  <sheetFormatPr baseColWidth="10" defaultColWidth="10.6640625" defaultRowHeight="13" x14ac:dyDescent="0.15"/>
  <cols>
    <col min="1" max="1" width="32" style="1" customWidth="1"/>
    <col min="2" max="2" width="16.83203125" style="1" customWidth="1"/>
    <col min="3" max="3" width="12.5" style="1" customWidth="1"/>
    <col min="4" max="16384" width="10.6640625" style="1"/>
  </cols>
  <sheetData>
    <row r="1" spans="1:5" ht="25" x14ac:dyDescent="0.25">
      <c r="A1" s="2" t="s">
        <v>3</v>
      </c>
    </row>
    <row r="3" spans="1:5" ht="18" x14ac:dyDescent="0.2">
      <c r="B3" s="3" t="s">
        <v>30</v>
      </c>
      <c r="D3" s="24" t="s">
        <v>28</v>
      </c>
      <c r="E3" s="26"/>
    </row>
    <row r="4" spans="1:5" x14ac:dyDescent="0.15">
      <c r="A4" s="29" t="s">
        <v>29</v>
      </c>
      <c r="B4" s="30"/>
      <c r="C4" s="30"/>
      <c r="D4" s="30"/>
      <c r="E4" s="30"/>
    </row>
    <row r="5" spans="1:5" x14ac:dyDescent="0.15">
      <c r="A5" s="12" t="s">
        <v>1</v>
      </c>
      <c r="B5" s="12"/>
      <c r="C5" s="12"/>
      <c r="D5" s="12"/>
      <c r="E5" s="12"/>
    </row>
    <row r="7" spans="1:5" x14ac:dyDescent="0.15">
      <c r="A7" s="19" t="s">
        <v>24</v>
      </c>
    </row>
    <row r="9" spans="1:5" ht="16" x14ac:dyDescent="0.2">
      <c r="A9" s="5" t="s">
        <v>4</v>
      </c>
    </row>
    <row r="10" spans="1:5" x14ac:dyDescent="0.15">
      <c r="A10" s="6"/>
    </row>
    <row r="11" spans="1:5" x14ac:dyDescent="0.15">
      <c r="A11" s="7"/>
      <c r="B11" s="17" t="s">
        <v>23</v>
      </c>
      <c r="C11" s="8" t="s">
        <v>5</v>
      </c>
      <c r="D11" s="8" t="s">
        <v>6</v>
      </c>
    </row>
    <row r="12" spans="1:5" x14ac:dyDescent="0.15">
      <c r="A12" s="9" t="s">
        <v>7</v>
      </c>
      <c r="B12" s="18">
        <v>77</v>
      </c>
      <c r="C12" s="25">
        <v>0.44</v>
      </c>
      <c r="D12" s="16">
        <f>B12*C12</f>
        <v>33.880000000000003</v>
      </c>
    </row>
    <row r="13" spans="1:5" x14ac:dyDescent="0.15">
      <c r="A13" s="9" t="s">
        <v>8</v>
      </c>
      <c r="B13" s="18">
        <v>77</v>
      </c>
      <c r="C13" s="25">
        <v>0.44</v>
      </c>
      <c r="D13" s="16">
        <f>B13*C13</f>
        <v>33.880000000000003</v>
      </c>
    </row>
    <row r="14" spans="1:5" x14ac:dyDescent="0.15">
      <c r="A14" s="9" t="s">
        <v>9</v>
      </c>
      <c r="B14" s="18">
        <v>77</v>
      </c>
      <c r="C14" s="25">
        <v>1.26</v>
      </c>
      <c r="D14" s="16">
        <f>B14*C14</f>
        <v>97.02</v>
      </c>
    </row>
    <row r="15" spans="1:5" x14ac:dyDescent="0.15">
      <c r="A15" s="9" t="s">
        <v>10</v>
      </c>
      <c r="B15" s="18">
        <v>10</v>
      </c>
      <c r="C15" s="25">
        <v>-0.47</v>
      </c>
      <c r="D15" s="16">
        <f>B15*C15</f>
        <v>-4.6999999999999993</v>
      </c>
    </row>
    <row r="16" spans="1:5" x14ac:dyDescent="0.15">
      <c r="A16" s="9" t="s">
        <v>11</v>
      </c>
      <c r="B16" s="18">
        <v>30</v>
      </c>
      <c r="C16" s="25">
        <v>2.35</v>
      </c>
      <c r="D16" s="16">
        <f>B16*C16</f>
        <v>70.5</v>
      </c>
    </row>
    <row r="17" spans="1:4" x14ac:dyDescent="0.15">
      <c r="A17" s="9" t="s">
        <v>25</v>
      </c>
      <c r="B17" s="18">
        <v>90</v>
      </c>
      <c r="C17" s="25">
        <v>-0.55000000000000004</v>
      </c>
      <c r="D17" s="16">
        <f>(B17*0.72)*C17</f>
        <v>-35.64</v>
      </c>
    </row>
    <row r="18" spans="1:4" x14ac:dyDescent="0.15">
      <c r="A18" s="9" t="s">
        <v>26</v>
      </c>
      <c r="B18" s="18">
        <v>20</v>
      </c>
      <c r="C18" s="25">
        <v>1.31</v>
      </c>
      <c r="D18" s="16">
        <f>(B18*0.72)*C18</f>
        <v>18.863999999999997</v>
      </c>
    </row>
    <row r="19" spans="1:4" x14ac:dyDescent="0.15">
      <c r="A19" s="9" t="s">
        <v>12</v>
      </c>
      <c r="B19" s="20">
        <v>671</v>
      </c>
      <c r="C19" s="10">
        <v>0.51600000000000001</v>
      </c>
      <c r="D19" s="16">
        <f>B19*C19</f>
        <v>346.23599999999999</v>
      </c>
    </row>
    <row r="20" spans="1:4" x14ac:dyDescent="0.15">
      <c r="A20" s="21" t="s">
        <v>13</v>
      </c>
      <c r="B20" s="23">
        <f>SUM(B12:B19)</f>
        <v>1052</v>
      </c>
      <c r="C20" s="22">
        <f>D20/B20</f>
        <v>0.53235741444866913</v>
      </c>
      <c r="D20" s="11">
        <f>SUM(D12:D19)</f>
        <v>560.04</v>
      </c>
    </row>
    <row r="21" spans="1:4" x14ac:dyDescent="0.15">
      <c r="A21" s="27" t="s">
        <v>22</v>
      </c>
      <c r="B21" s="28"/>
      <c r="C21" s="12"/>
    </row>
    <row r="22" spans="1:4" x14ac:dyDescent="0.15">
      <c r="A22" s="12"/>
      <c r="C22" s="12"/>
    </row>
    <row r="23" spans="1:4" ht="16" x14ac:dyDescent="0.2">
      <c r="A23" s="5" t="s">
        <v>14</v>
      </c>
      <c r="C23" s="12"/>
    </row>
    <row r="50" spans="1:6" ht="16" x14ac:dyDescent="0.2">
      <c r="A50" s="13" t="s">
        <v>15</v>
      </c>
    </row>
    <row r="51" spans="1:6" ht="16" x14ac:dyDescent="0.2">
      <c r="A51" s="13" t="s">
        <v>16</v>
      </c>
    </row>
    <row r="54" spans="1:6" ht="16" x14ac:dyDescent="0.2">
      <c r="A54" s="13" t="s">
        <v>17</v>
      </c>
      <c r="B54" s="14"/>
      <c r="C54" s="14"/>
      <c r="D54" s="14"/>
    </row>
    <row r="55" spans="1:6" x14ac:dyDescent="0.15">
      <c r="A55" s="31" t="s">
        <v>2</v>
      </c>
      <c r="B55" s="32"/>
      <c r="C55" s="32"/>
      <c r="D55" s="32"/>
      <c r="E55" s="32"/>
      <c r="F55" s="32"/>
    </row>
    <row r="56" spans="1:6" x14ac:dyDescent="0.15">
      <c r="A56" s="1" t="s">
        <v>0</v>
      </c>
    </row>
    <row r="58" spans="1:6" ht="16" x14ac:dyDescent="0.2">
      <c r="A58" s="13" t="s">
        <v>27</v>
      </c>
    </row>
    <row r="59" spans="1:6" ht="16" x14ac:dyDescent="0.2">
      <c r="A59" s="5"/>
    </row>
    <row r="60" spans="1:6" x14ac:dyDescent="0.15">
      <c r="A60" s="1" t="s">
        <v>18</v>
      </c>
    </row>
    <row r="61" spans="1:6" x14ac:dyDescent="0.15">
      <c r="A61" s="4"/>
      <c r="B61" s="4"/>
    </row>
  </sheetData>
  <sheetProtection selectLockedCells="1" selectUnlockedCells="1"/>
  <mergeCells count="3">
    <mergeCell ref="A21:B21"/>
    <mergeCell ref="A4:E4"/>
    <mergeCell ref="A55:F55"/>
  </mergeCells>
  <phoneticPr fontId="1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5161-94A6-154E-879D-6B20D4B3C5A7}">
  <dimension ref="A3:F9"/>
  <sheetViews>
    <sheetView workbookViewId="0">
      <selection activeCell="F3" sqref="F3"/>
    </sheetView>
  </sheetViews>
  <sheetFormatPr baseColWidth="10" defaultColWidth="10.6640625" defaultRowHeight="13" x14ac:dyDescent="0.15"/>
  <cols>
    <col min="1" max="16384" width="10.6640625" style="1"/>
  </cols>
  <sheetData>
    <row r="3" spans="1:6" x14ac:dyDescent="0.15">
      <c r="A3" s="1" t="s">
        <v>19</v>
      </c>
      <c r="B3" s="15">
        <v>0.36</v>
      </c>
      <c r="C3" s="15">
        <v>0.36</v>
      </c>
      <c r="D3" s="15">
        <v>0.68</v>
      </c>
      <c r="E3" s="15">
        <v>0.68</v>
      </c>
      <c r="F3" s="15"/>
    </row>
    <row r="4" spans="1:6" x14ac:dyDescent="0.15">
      <c r="B4" s="1">
        <v>600</v>
      </c>
      <c r="C4" s="1">
        <v>1200</v>
      </c>
      <c r="D4" s="1">
        <v>1200</v>
      </c>
      <c r="E4" s="1">
        <v>600</v>
      </c>
    </row>
    <row r="6" spans="1:6" x14ac:dyDescent="0.15">
      <c r="A6" s="1" t="s">
        <v>20</v>
      </c>
      <c r="B6" s="1">
        <v>0.89500000000000002</v>
      </c>
      <c r="C6" s="1">
        <v>0.88900000000000001</v>
      </c>
      <c r="D6" s="1">
        <v>0.95200000000000007</v>
      </c>
      <c r="E6" s="1">
        <v>1.016</v>
      </c>
      <c r="F6" s="1">
        <v>1.016</v>
      </c>
    </row>
    <row r="7" spans="1:6" x14ac:dyDescent="0.15">
      <c r="B7" s="1">
        <v>650</v>
      </c>
      <c r="C7" s="1">
        <v>884</v>
      </c>
      <c r="D7" s="1">
        <v>997</v>
      </c>
      <c r="E7" s="1">
        <v>997</v>
      </c>
      <c r="F7" s="1">
        <v>650</v>
      </c>
    </row>
    <row r="9" spans="1:6" x14ac:dyDescent="0.15">
      <c r="A9" s="1" t="s">
        <v>21</v>
      </c>
    </row>
  </sheetData>
  <sheetProtection selectLockedCells="1" selectUnlockedCells="1"/>
  <phoneticPr fontId="10" type="noConversion"/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CD38-053F-AA4F-8712-61104D9875D5}">
  <dimension ref="A1"/>
  <sheetViews>
    <sheetView workbookViewId="0"/>
  </sheetViews>
  <sheetFormatPr baseColWidth="10" defaultColWidth="10.6640625" defaultRowHeight="13" x14ac:dyDescent="0.15"/>
  <cols>
    <col min="1" max="16384" width="10.6640625" style="1"/>
  </cols>
  <sheetData/>
  <sheetProtection selectLockedCells="1" selectUnlockedCells="1"/>
  <phoneticPr fontId="10" type="noConversion"/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7B5A-1C77-C849-A717-E7250F4241B0}">
  <dimension ref="A1"/>
  <sheetViews>
    <sheetView workbookViewId="0"/>
  </sheetViews>
  <sheetFormatPr baseColWidth="10" defaultColWidth="10.6640625" defaultRowHeight="13" x14ac:dyDescent="0.15"/>
  <cols>
    <col min="1" max="16384" width="10.66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DAHLET</cp:lastModifiedBy>
  <dcterms:created xsi:type="dcterms:W3CDTF">2016-01-05T22:04:49Z</dcterms:created>
  <dcterms:modified xsi:type="dcterms:W3CDTF">2024-08-01T10:00:47Z</dcterms:modified>
</cp:coreProperties>
</file>